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8415" windowHeight="5325"/>
  </bookViews>
  <sheets>
    <sheet name="P A 1" sheetId="1" r:id="rId1"/>
    <sheet name="P a 2" sheetId="4" r:id="rId2"/>
    <sheet name="Sheet2" sheetId="2" r:id="rId3"/>
    <sheet name="Sheet3" sheetId="3" r:id="rId4"/>
  </sheets>
  <definedNames>
    <definedName name="_GoBack" localSheetId="0">'P A 1'!$B$31</definedName>
    <definedName name="_GoBack" localSheetId="1">'P a 2'!$B$31</definedName>
  </definedNames>
  <calcPr calcId="145621"/>
</workbook>
</file>

<file path=xl/calcChain.xml><?xml version="1.0" encoding="utf-8"?>
<calcChain xmlns="http://schemas.openxmlformats.org/spreadsheetml/2006/main">
  <c r="F33" i="4" l="1"/>
  <c r="C33" i="4"/>
  <c r="I28" i="4"/>
  <c r="G7" i="4"/>
  <c r="H28" i="4" s="1"/>
  <c r="E7" i="4"/>
  <c r="G6" i="4"/>
  <c r="G32" i="4" s="1"/>
  <c r="E6" i="4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12" i="1"/>
  <c r="F34" i="1"/>
  <c r="G7" i="1"/>
  <c r="G6" i="1"/>
  <c r="E6" i="1"/>
  <c r="D12" i="1" s="1"/>
  <c r="E7" i="1"/>
  <c r="E13" i="1" s="1"/>
  <c r="G13" i="4" l="1"/>
  <c r="G17" i="4"/>
  <c r="G21" i="4"/>
  <c r="G25" i="4"/>
  <c r="G14" i="4"/>
  <c r="G18" i="4"/>
  <c r="G22" i="4"/>
  <c r="G26" i="4"/>
  <c r="G30" i="4"/>
  <c r="G15" i="4"/>
  <c r="G19" i="4"/>
  <c r="G23" i="4"/>
  <c r="G27" i="4"/>
  <c r="G31" i="4"/>
  <c r="G12" i="4"/>
  <c r="G33" i="4" s="1"/>
  <c r="G16" i="4"/>
  <c r="G20" i="4"/>
  <c r="G24" i="4"/>
  <c r="G28" i="4"/>
  <c r="H12" i="4"/>
  <c r="H13" i="4"/>
  <c r="H14" i="4"/>
  <c r="H15" i="4"/>
  <c r="H16" i="4"/>
  <c r="H17" i="4"/>
  <c r="H18" i="4"/>
  <c r="H19" i="4"/>
  <c r="H20" i="4"/>
  <c r="H21" i="4"/>
  <c r="H22" i="4"/>
  <c r="H23" i="4"/>
  <c r="H25" i="4"/>
  <c r="H27" i="4"/>
  <c r="J28" i="4"/>
  <c r="H30" i="4"/>
  <c r="H31" i="4"/>
  <c r="H32" i="4"/>
  <c r="D12" i="4"/>
  <c r="D13" i="4"/>
  <c r="D14" i="4"/>
  <c r="D15" i="4"/>
  <c r="D16" i="4"/>
  <c r="D17" i="4"/>
  <c r="D18" i="4"/>
  <c r="D19" i="4"/>
  <c r="D20" i="4"/>
  <c r="D21" i="4"/>
  <c r="D22" i="4"/>
  <c r="D23" i="4"/>
  <c r="D30" i="4"/>
  <c r="D31" i="4"/>
  <c r="D32" i="4"/>
  <c r="E12" i="4"/>
  <c r="E13" i="4"/>
  <c r="E14" i="4"/>
  <c r="E15" i="4"/>
  <c r="E16" i="4"/>
  <c r="E17" i="4"/>
  <c r="E18" i="4"/>
  <c r="E19" i="4"/>
  <c r="E20" i="4"/>
  <c r="E21" i="4"/>
  <c r="E22" i="4"/>
  <c r="E23" i="4"/>
  <c r="H24" i="4"/>
  <c r="H26" i="4"/>
  <c r="E30" i="4"/>
  <c r="E31" i="4"/>
  <c r="E32" i="4"/>
  <c r="C34" i="1"/>
  <c r="G31" i="1"/>
  <c r="G30" i="1"/>
  <c r="I28" i="1"/>
  <c r="G34" i="1"/>
  <c r="G33" i="1"/>
  <c r="H32" i="1"/>
  <c r="H31" i="1"/>
  <c r="H34" i="1"/>
  <c r="H30" i="1"/>
  <c r="E32" i="1"/>
  <c r="G32" i="1"/>
  <c r="H33" i="1"/>
  <c r="J28" i="1"/>
  <c r="E30" i="1"/>
  <c r="E18" i="1"/>
  <c r="E14" i="1"/>
  <c r="E22" i="1"/>
  <c r="E33" i="1"/>
  <c r="E31" i="1"/>
  <c r="E16" i="1"/>
  <c r="E12" i="1"/>
  <c r="D23" i="1"/>
  <c r="D21" i="1"/>
  <c r="D20" i="1"/>
  <c r="D33" i="1"/>
  <c r="D32" i="1"/>
  <c r="D31" i="1"/>
  <c r="D30" i="1"/>
  <c r="E20" i="1"/>
  <c r="D22" i="1"/>
  <c r="E23" i="1"/>
  <c r="E21" i="1"/>
  <c r="D19" i="1"/>
  <c r="E19" i="1"/>
  <c r="E17" i="1"/>
  <c r="E15" i="1"/>
  <c r="D18" i="1"/>
  <c r="D17" i="1"/>
  <c r="D16" i="1"/>
  <c r="D15" i="1"/>
  <c r="D14" i="1"/>
  <c r="D13" i="1"/>
  <c r="D33" i="4" l="1"/>
  <c r="E33" i="4"/>
  <c r="H33" i="4"/>
  <c r="E34" i="1"/>
  <c r="D34" i="1"/>
</calcChain>
</file>

<file path=xl/sharedStrings.xml><?xml version="1.0" encoding="utf-8"?>
<sst xmlns="http://schemas.openxmlformats.org/spreadsheetml/2006/main" count="77" uniqueCount="35">
  <si>
    <t>Nộp nhà trường</t>
  </si>
  <si>
    <t>Phục vụ kỳ thi</t>
  </si>
  <si>
    <t>Phòng Tổ chức - Hành  chính - Tổng hợp</t>
  </si>
  <si>
    <t>Phòng Khảo thí - Đảm bảo chất lượng</t>
  </si>
  <si>
    <t xml:space="preserve">Công tác đề thi, coi thi, tổ chức thi, chấm thi và tổng hợp xử lý kết quả </t>
  </si>
  <si>
    <t>Giám đốc trung tâm</t>
  </si>
  <si>
    <t>Phó giám đốc (2)</t>
  </si>
  <si>
    <t>Hoạt động trung tâm</t>
  </si>
  <si>
    <t xml:space="preserve">Công tác quản lý chung </t>
  </si>
  <si>
    <t>Phòng Quản trị Cơ sở vật chất</t>
  </si>
  <si>
    <t>Thi A</t>
  </si>
  <si>
    <t>Thi B</t>
  </si>
  <si>
    <t>Phòng Kế hoạch - Tài chính</t>
  </si>
  <si>
    <t>Quản lý trung tâm</t>
  </si>
  <si>
    <t>Chấm thi</t>
  </si>
  <si>
    <t>Thù lao coi thi 4 kỹ năng</t>
  </si>
  <si>
    <t>Lê phí thi A</t>
  </si>
  <si>
    <t>Lê phí thi B</t>
  </si>
  <si>
    <t>Số thí sinh</t>
  </si>
  <si>
    <t>Tổng</t>
  </si>
  <si>
    <t>Tỷ lệ</t>
  </si>
  <si>
    <t>STT</t>
  </si>
  <si>
    <t>NỘI DUNG</t>
  </si>
  <si>
    <t>Xử lý số liệu: điểm , DS</t>
  </si>
  <si>
    <t xml:space="preserve">Soạn đề thi </t>
  </si>
  <si>
    <t>HĐ thi, các ban thư ký, đề thi</t>
  </si>
  <si>
    <t>BẢNG CHIẾT TÍNH PHÍ TỔ CHỨC THI CHỨNG CHỈ QUỐC GIA NGOẠI NGỮ</t>
  </si>
  <si>
    <t>Thi+CC</t>
  </si>
  <si>
    <t>Công tác mua phôi, in chứng chỉ, cấp và quản lý chứng chỉ</t>
  </si>
  <si>
    <t>Lập hồ sơ và xin cấp phôi</t>
  </si>
  <si>
    <t>Mua phôi</t>
  </si>
  <si>
    <t>In chứng chỉ</t>
  </si>
  <si>
    <t>Quản lý hồ sơ chứng chỉ</t>
  </si>
  <si>
    <t>Thi lại</t>
  </si>
  <si>
    <t>Thi lần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</si>
</sst>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justify" wrapText="1"/>
    </xf>
    <xf numFmtId="0" fontId="2" fillId="0" borderId="0" xfId="0" applyFont="1"/>
    <xf numFmtId="164" fontId="4" fillId="0" borderId="1" xfId="1" applyNumberFormat="1" applyFont="1" applyBorder="1" applyAlignment="1">
      <alignment horizontal="center"/>
    </xf>
    <xf numFmtId="164" fontId="2" fillId="0" borderId="1" xfId="0" applyNumberFormat="1" applyFont="1" applyBorder="1"/>
    <xf numFmtId="0" fontId="4" fillId="0" borderId="1" xfId="0" applyFont="1" applyBorder="1"/>
    <xf numFmtId="164" fontId="4" fillId="0" borderId="0" xfId="1" applyNumberFormat="1" applyFont="1" applyBorder="1"/>
    <xf numFmtId="0" fontId="4" fillId="0" borderId="0" xfId="0" applyFont="1" applyBorder="1"/>
    <xf numFmtId="164" fontId="2" fillId="0" borderId="0" xfId="0" applyNumberFormat="1" applyFont="1" applyBorder="1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2" fillId="0" borderId="0" xfId="0" applyFont="1" applyBorder="1"/>
    <xf numFmtId="164" fontId="4" fillId="0" borderId="0" xfId="1" applyNumberFormat="1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4" fillId="0" borderId="0" xfId="0" applyFont="1"/>
    <xf numFmtId="0" fontId="5" fillId="0" borderId="1" xfId="0" applyFont="1" applyBorder="1" applyAlignment="1">
      <alignment horizontal="left" wrapText="1"/>
    </xf>
    <xf numFmtId="164" fontId="5" fillId="0" borderId="1" xfId="0" applyNumberFormat="1" applyFont="1" applyBorder="1"/>
    <xf numFmtId="0" fontId="4" fillId="0" borderId="3" xfId="0" applyFont="1" applyBorder="1" applyAlignment="1">
      <alignment horizontal="left" wrapText="1"/>
    </xf>
    <xf numFmtId="164" fontId="4" fillId="0" borderId="1" xfId="0" applyNumberFormat="1" applyFont="1" applyBorder="1"/>
    <xf numFmtId="0" fontId="4" fillId="0" borderId="1" xfId="0" applyFont="1" applyBorder="1" applyAlignment="1">
      <alignment horizontal="left" wrapText="1"/>
    </xf>
    <xf numFmtId="164" fontId="2" fillId="0" borderId="0" xfId="0" applyNumberFormat="1" applyFont="1"/>
    <xf numFmtId="0" fontId="3" fillId="0" borderId="4" xfId="0" applyFont="1" applyBorder="1"/>
    <xf numFmtId="0" fontId="3" fillId="0" borderId="0" xfId="0" applyFont="1"/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5" xfId="1" applyNumberFormat="1" applyFont="1" applyBorder="1" applyAlignment="1">
      <alignment horizontal="center"/>
    </xf>
    <xf numFmtId="164" fontId="3" fillId="0" borderId="6" xfId="1" applyNumberFormat="1" applyFont="1" applyBorder="1" applyAlignment="1">
      <alignment horizontal="center"/>
    </xf>
    <xf numFmtId="164" fontId="3" fillId="0" borderId="2" xfId="1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4" fillId="0" borderId="1" xfId="1" applyNumberFormat="1" applyFont="1" applyBorder="1"/>
    <xf numFmtId="0" fontId="2" fillId="0" borderId="1" xfId="0" applyFont="1" applyBorder="1" applyAlignment="1">
      <alignment horizontal="center"/>
    </xf>
    <xf numFmtId="164" fontId="4" fillId="0" borderId="0" xfId="0" applyNumberFormat="1" applyFont="1"/>
    <xf numFmtId="0" fontId="6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0" fontId="4" fillId="0" borderId="1" xfId="0" quotePrefix="1" applyFont="1" applyBorder="1" applyAlignment="1">
      <alignment horizontal="center" wrapText="1"/>
    </xf>
    <xf numFmtId="0" fontId="8" fillId="0" borderId="1" xfId="0" applyFont="1" applyBorder="1" applyAlignment="1">
      <alignment horizontal="left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4"/>
  <sheetViews>
    <sheetView tabSelected="1" topLeftCell="A18" workbookViewId="0">
      <selection activeCell="A24" sqref="A24:XFD24"/>
    </sheetView>
  </sheetViews>
  <sheetFormatPr defaultRowHeight="16.5" x14ac:dyDescent="0.25"/>
  <cols>
    <col min="1" max="1" width="7.28515625" style="4" customWidth="1"/>
    <col min="2" max="2" width="35.85546875" style="4" customWidth="1"/>
    <col min="3" max="3" width="11.28515625" style="4" bestFit="1" customWidth="1"/>
    <col min="4" max="4" width="14.140625" style="4" bestFit="1" customWidth="1"/>
    <col min="5" max="5" width="16" style="4" customWidth="1"/>
    <col min="6" max="6" width="11.140625" style="4" customWidth="1"/>
    <col min="7" max="7" width="17.85546875" style="4" bestFit="1" customWidth="1"/>
    <col min="8" max="8" width="20.42578125" style="4" bestFit="1" customWidth="1"/>
    <col min="9" max="16384" width="9.140625" style="4"/>
  </cols>
  <sheetData>
    <row r="2" spans="1:8" s="18" customFormat="1" x14ac:dyDescent="0.25">
      <c r="B2" s="18" t="s">
        <v>26</v>
      </c>
    </row>
    <row r="5" spans="1:8" x14ac:dyDescent="0.25">
      <c r="D5" s="33" t="s">
        <v>18</v>
      </c>
      <c r="E5" s="33" t="s">
        <v>19</v>
      </c>
      <c r="F5" s="4" t="s">
        <v>27</v>
      </c>
      <c r="G5" s="33" t="s">
        <v>19</v>
      </c>
    </row>
    <row r="6" spans="1:8" x14ac:dyDescent="0.25">
      <c r="B6" s="35" t="s">
        <v>16</v>
      </c>
      <c r="C6" s="5">
        <v>80000</v>
      </c>
      <c r="D6" s="12">
        <v>68</v>
      </c>
      <c r="E6" s="6">
        <f>D6*C6</f>
        <v>5440000</v>
      </c>
      <c r="F6" s="11">
        <v>125000</v>
      </c>
      <c r="G6" s="34">
        <f>F6*D6</f>
        <v>8500000</v>
      </c>
    </row>
    <row r="7" spans="1:8" x14ac:dyDescent="0.25">
      <c r="B7" s="35" t="s">
        <v>17</v>
      </c>
      <c r="C7" s="5">
        <v>100000</v>
      </c>
      <c r="D7" s="12">
        <v>77</v>
      </c>
      <c r="E7" s="6">
        <f>D7*C7</f>
        <v>7700000</v>
      </c>
      <c r="F7" s="11">
        <v>145000</v>
      </c>
      <c r="G7" s="34">
        <f>F7*D7</f>
        <v>11165000</v>
      </c>
    </row>
    <row r="8" spans="1:8" x14ac:dyDescent="0.25">
      <c r="B8" s="15"/>
      <c r="C8" s="16"/>
      <c r="D8" s="17"/>
      <c r="E8" s="10"/>
    </row>
    <row r="9" spans="1:8" x14ac:dyDescent="0.25">
      <c r="C9" s="8"/>
      <c r="D9" s="9"/>
      <c r="E9" s="10"/>
    </row>
    <row r="10" spans="1:8" s="26" customFormat="1" x14ac:dyDescent="0.25">
      <c r="A10" s="25"/>
      <c r="B10" s="25"/>
      <c r="C10" s="30" t="s">
        <v>33</v>
      </c>
      <c r="D10" s="31"/>
      <c r="E10" s="32"/>
      <c r="F10" s="30" t="s">
        <v>34</v>
      </c>
      <c r="G10" s="31"/>
      <c r="H10" s="32"/>
    </row>
    <row r="11" spans="1:8" s="26" customFormat="1" x14ac:dyDescent="0.25">
      <c r="A11" s="27" t="s">
        <v>21</v>
      </c>
      <c r="B11" s="27" t="s">
        <v>22</v>
      </c>
      <c r="C11" s="28" t="s">
        <v>20</v>
      </c>
      <c r="D11" s="29" t="s">
        <v>10</v>
      </c>
      <c r="E11" s="29" t="s">
        <v>11</v>
      </c>
      <c r="F11" s="28" t="s">
        <v>20</v>
      </c>
      <c r="G11" s="29" t="s">
        <v>10</v>
      </c>
      <c r="H11" s="29" t="s">
        <v>11</v>
      </c>
    </row>
    <row r="12" spans="1:8" s="18" customFormat="1" x14ac:dyDescent="0.25">
      <c r="A12" s="14">
        <v>1</v>
      </c>
      <c r="B12" s="21" t="s">
        <v>0</v>
      </c>
      <c r="C12" s="13">
        <v>20</v>
      </c>
      <c r="D12" s="22">
        <f>C12*$E$6/100</f>
        <v>1088000</v>
      </c>
      <c r="E12" s="22">
        <f>$E$7*C12/100</f>
        <v>1540000</v>
      </c>
      <c r="F12" s="13">
        <v>20</v>
      </c>
      <c r="G12" s="22">
        <f>$G$6*F12/100</f>
        <v>1700000</v>
      </c>
      <c r="H12" s="22">
        <f>$G$7*F12/100</f>
        <v>2233000</v>
      </c>
    </row>
    <row r="13" spans="1:8" s="18" customFormat="1" x14ac:dyDescent="0.25">
      <c r="A13" s="13">
        <v>2</v>
      </c>
      <c r="B13" s="23" t="s">
        <v>1</v>
      </c>
      <c r="C13" s="13"/>
      <c r="D13" s="22">
        <f t="shared" ref="D13:D18" si="0">C13*$E$6/100</f>
        <v>0</v>
      </c>
      <c r="E13" s="22">
        <f t="shared" ref="E13:E18" si="1">$E$7*C13/100</f>
        <v>0</v>
      </c>
      <c r="F13" s="13"/>
      <c r="G13" s="22">
        <f t="shared" ref="G13:G28" si="2">$G$6*F13/100</f>
        <v>0</v>
      </c>
      <c r="H13" s="22">
        <f t="shared" ref="H13:H28" si="3">$G$7*F13/100</f>
        <v>0</v>
      </c>
    </row>
    <row r="14" spans="1:8" x14ac:dyDescent="0.25">
      <c r="A14" s="1">
        <v>2.1</v>
      </c>
      <c r="B14" s="2" t="s">
        <v>12</v>
      </c>
      <c r="C14" s="1">
        <v>1.5</v>
      </c>
      <c r="D14" s="6">
        <f t="shared" si="0"/>
        <v>81600</v>
      </c>
      <c r="E14" s="6">
        <f t="shared" si="1"/>
        <v>115500</v>
      </c>
      <c r="F14" s="1">
        <v>1.5</v>
      </c>
      <c r="G14" s="22">
        <f t="shared" si="2"/>
        <v>127500</v>
      </c>
      <c r="H14" s="22">
        <f t="shared" si="3"/>
        <v>167475</v>
      </c>
    </row>
    <row r="15" spans="1:8" ht="33" x14ac:dyDescent="0.25">
      <c r="A15" s="1">
        <v>2.2000000000000002</v>
      </c>
      <c r="B15" s="2" t="s">
        <v>2</v>
      </c>
      <c r="C15" s="1">
        <v>1</v>
      </c>
      <c r="D15" s="6">
        <f t="shared" si="0"/>
        <v>54400</v>
      </c>
      <c r="E15" s="6">
        <f t="shared" si="1"/>
        <v>77000</v>
      </c>
      <c r="F15" s="1">
        <v>1</v>
      </c>
      <c r="G15" s="22">
        <f t="shared" si="2"/>
        <v>85000</v>
      </c>
      <c r="H15" s="22">
        <f t="shared" si="3"/>
        <v>111650</v>
      </c>
    </row>
    <row r="16" spans="1:8" ht="33" x14ac:dyDescent="0.25">
      <c r="A16" s="1">
        <v>2.2999999999999998</v>
      </c>
      <c r="B16" s="2" t="s">
        <v>3</v>
      </c>
      <c r="C16" s="1">
        <v>1.5</v>
      </c>
      <c r="D16" s="6">
        <f t="shared" si="0"/>
        <v>81600</v>
      </c>
      <c r="E16" s="6">
        <f t="shared" si="1"/>
        <v>115500</v>
      </c>
      <c r="F16" s="1">
        <v>1.5</v>
      </c>
      <c r="G16" s="22">
        <f t="shared" si="2"/>
        <v>127500</v>
      </c>
      <c r="H16" s="22">
        <f t="shared" si="3"/>
        <v>167475</v>
      </c>
    </row>
    <row r="17" spans="1:10" x14ac:dyDescent="0.25">
      <c r="A17" s="1">
        <v>2.4</v>
      </c>
      <c r="B17" s="2" t="s">
        <v>9</v>
      </c>
      <c r="C17" s="1">
        <v>1</v>
      </c>
      <c r="D17" s="6">
        <f t="shared" si="0"/>
        <v>54400</v>
      </c>
      <c r="E17" s="6">
        <f t="shared" si="1"/>
        <v>77000</v>
      </c>
      <c r="F17" s="1">
        <v>1</v>
      </c>
      <c r="G17" s="22">
        <f t="shared" si="2"/>
        <v>85000</v>
      </c>
      <c r="H17" s="22">
        <f t="shared" si="3"/>
        <v>111650</v>
      </c>
    </row>
    <row r="18" spans="1:10" s="18" customFormat="1" ht="49.5" x14ac:dyDescent="0.25">
      <c r="A18" s="13">
        <v>3</v>
      </c>
      <c r="B18" s="23" t="s">
        <v>4</v>
      </c>
      <c r="C18" s="13">
        <v>30</v>
      </c>
      <c r="D18" s="22">
        <f t="shared" si="0"/>
        <v>1632000</v>
      </c>
      <c r="E18" s="22">
        <f t="shared" si="1"/>
        <v>2310000</v>
      </c>
      <c r="F18" s="13"/>
      <c r="G18" s="22">
        <f t="shared" si="2"/>
        <v>0</v>
      </c>
      <c r="H18" s="22">
        <f t="shared" si="3"/>
        <v>0</v>
      </c>
    </row>
    <row r="19" spans="1:10" x14ac:dyDescent="0.25">
      <c r="A19" s="1">
        <v>3.2</v>
      </c>
      <c r="B19" s="19" t="s">
        <v>25</v>
      </c>
      <c r="C19" s="1"/>
      <c r="D19" s="20">
        <f t="shared" ref="D19:D20" si="4">C19*$E$6/100</f>
        <v>0</v>
      </c>
      <c r="E19" s="20">
        <f>C19*$E$7/100</f>
        <v>0</v>
      </c>
      <c r="F19" s="1">
        <v>7</v>
      </c>
      <c r="G19" s="22">
        <f t="shared" si="2"/>
        <v>595000</v>
      </c>
      <c r="H19" s="22">
        <f t="shared" si="3"/>
        <v>781550</v>
      </c>
    </row>
    <row r="20" spans="1:10" x14ac:dyDescent="0.25">
      <c r="A20" s="1">
        <v>3.3</v>
      </c>
      <c r="B20" s="19" t="s">
        <v>24</v>
      </c>
      <c r="C20" s="1"/>
      <c r="D20" s="20">
        <f t="shared" si="4"/>
        <v>0</v>
      </c>
      <c r="E20" s="20">
        <f>C20*$E$7/100</f>
        <v>0</v>
      </c>
      <c r="F20" s="1">
        <v>5</v>
      </c>
      <c r="G20" s="22">
        <f t="shared" si="2"/>
        <v>425000</v>
      </c>
      <c r="H20" s="22">
        <f t="shared" si="3"/>
        <v>558250</v>
      </c>
    </row>
    <row r="21" spans="1:10" x14ac:dyDescent="0.25">
      <c r="A21" s="1">
        <v>3.4</v>
      </c>
      <c r="B21" s="19" t="s">
        <v>14</v>
      </c>
      <c r="C21" s="1"/>
      <c r="D21" s="20">
        <f t="shared" ref="D21:D24" si="5">C21*$E$6/100</f>
        <v>0</v>
      </c>
      <c r="E21" s="20">
        <f t="shared" ref="E21:E24" si="6">C21*$E$7/100</f>
        <v>0</v>
      </c>
      <c r="F21" s="1">
        <v>6</v>
      </c>
      <c r="G21" s="22">
        <f t="shared" si="2"/>
        <v>510000</v>
      </c>
      <c r="H21" s="22">
        <f t="shared" si="3"/>
        <v>669900</v>
      </c>
    </row>
    <row r="22" spans="1:10" x14ac:dyDescent="0.25">
      <c r="A22" s="1">
        <v>3.5</v>
      </c>
      <c r="B22" s="19" t="s">
        <v>15</v>
      </c>
      <c r="C22" s="1"/>
      <c r="D22" s="20">
        <f t="shared" si="5"/>
        <v>0</v>
      </c>
      <c r="E22" s="20">
        <f t="shared" si="6"/>
        <v>0</v>
      </c>
      <c r="F22" s="1">
        <v>10</v>
      </c>
      <c r="G22" s="22">
        <f t="shared" si="2"/>
        <v>850000</v>
      </c>
      <c r="H22" s="22">
        <f t="shared" si="3"/>
        <v>1116500</v>
      </c>
    </row>
    <row r="23" spans="1:10" x14ac:dyDescent="0.25">
      <c r="A23" s="1">
        <v>3.6</v>
      </c>
      <c r="B23" s="19" t="s">
        <v>23</v>
      </c>
      <c r="C23" s="1"/>
      <c r="D23" s="20">
        <f t="shared" si="5"/>
        <v>0</v>
      </c>
      <c r="E23" s="20">
        <f t="shared" si="6"/>
        <v>0</v>
      </c>
      <c r="F23" s="1">
        <v>2</v>
      </c>
      <c r="G23" s="22">
        <f t="shared" si="2"/>
        <v>170000</v>
      </c>
      <c r="H23" s="22">
        <f t="shared" si="3"/>
        <v>223300</v>
      </c>
    </row>
    <row r="24" spans="1:10" s="18" customFormat="1" ht="37.5" x14ac:dyDescent="0.3">
      <c r="A24" s="13">
        <v>4</v>
      </c>
      <c r="B24" s="38" t="s">
        <v>28</v>
      </c>
      <c r="C24" s="39">
        <v>15</v>
      </c>
      <c r="D24" s="40"/>
      <c r="E24" s="13"/>
      <c r="F24" s="13"/>
      <c r="G24" s="22">
        <f t="shared" si="2"/>
        <v>0</v>
      </c>
      <c r="H24" s="22">
        <f t="shared" si="3"/>
        <v>0</v>
      </c>
      <c r="I24" s="36"/>
      <c r="J24" s="36"/>
    </row>
    <row r="25" spans="1:10" ht="18.75" x14ac:dyDescent="0.3">
      <c r="A25" s="1"/>
      <c r="B25" s="37" t="s">
        <v>29</v>
      </c>
      <c r="C25" s="1"/>
      <c r="D25" s="19"/>
      <c r="E25" s="1"/>
      <c r="F25" s="1">
        <v>3</v>
      </c>
      <c r="G25" s="22">
        <f t="shared" si="2"/>
        <v>255000</v>
      </c>
      <c r="H25" s="22">
        <f t="shared" si="3"/>
        <v>334950</v>
      </c>
      <c r="I25" s="36"/>
      <c r="J25" s="36"/>
    </row>
    <row r="26" spans="1:10" ht="18.75" x14ac:dyDescent="0.3">
      <c r="A26" s="1"/>
      <c r="B26" s="37" t="s">
        <v>30</v>
      </c>
      <c r="C26" s="1"/>
      <c r="D26" s="19"/>
      <c r="E26" s="1"/>
      <c r="F26" s="1">
        <v>5</v>
      </c>
      <c r="G26" s="22">
        <f t="shared" si="2"/>
        <v>425000</v>
      </c>
      <c r="H26" s="22">
        <f t="shared" si="3"/>
        <v>558250</v>
      </c>
      <c r="I26" s="36"/>
      <c r="J26" s="36"/>
    </row>
    <row r="27" spans="1:10" ht="18.75" x14ac:dyDescent="0.3">
      <c r="A27" s="1"/>
      <c r="B27" s="37" t="s">
        <v>31</v>
      </c>
      <c r="C27" s="1"/>
      <c r="D27" s="19"/>
      <c r="E27" s="1"/>
      <c r="F27" s="1">
        <v>5</v>
      </c>
      <c r="G27" s="22">
        <f t="shared" si="2"/>
        <v>425000</v>
      </c>
      <c r="H27" s="22">
        <f t="shared" si="3"/>
        <v>558250</v>
      </c>
      <c r="I27" s="36"/>
      <c r="J27" s="36"/>
    </row>
    <row r="28" spans="1:10" s="18" customFormat="1" ht="18.75" x14ac:dyDescent="0.3">
      <c r="A28" s="13"/>
      <c r="B28" s="37" t="s">
        <v>32</v>
      </c>
      <c r="C28" s="1"/>
      <c r="E28" s="13"/>
      <c r="F28" s="1">
        <v>2</v>
      </c>
      <c r="G28" s="22">
        <f t="shared" si="2"/>
        <v>170000</v>
      </c>
      <c r="H28" s="22">
        <f t="shared" si="3"/>
        <v>223300</v>
      </c>
      <c r="I28" s="36">
        <f>$G$6*E28/100</f>
        <v>0</v>
      </c>
      <c r="J28" s="36">
        <f>$G$7*E28/100</f>
        <v>0</v>
      </c>
    </row>
    <row r="29" spans="1:10" s="18" customFormat="1" x14ac:dyDescent="0.25">
      <c r="A29" s="13"/>
      <c r="B29" s="23" t="s">
        <v>13</v>
      </c>
      <c r="C29" s="1"/>
      <c r="D29" s="23"/>
      <c r="E29" s="13"/>
      <c r="F29" s="1"/>
      <c r="G29" s="22"/>
      <c r="H29" s="7"/>
      <c r="I29" s="36"/>
      <c r="J29" s="36"/>
    </row>
    <row r="30" spans="1:10" x14ac:dyDescent="0.25">
      <c r="A30" s="1">
        <v>4.0999999999999996</v>
      </c>
      <c r="B30" s="3" t="s">
        <v>5</v>
      </c>
      <c r="C30" s="1">
        <v>10</v>
      </c>
      <c r="D30" s="6">
        <f>C30*$E$6/100</f>
        <v>544000</v>
      </c>
      <c r="E30" s="6">
        <f>$E$7*C30/100</f>
        <v>770000</v>
      </c>
      <c r="F30" s="1">
        <v>10</v>
      </c>
      <c r="G30" s="22">
        <f>$G$6*C30/100</f>
        <v>850000</v>
      </c>
      <c r="H30" s="22">
        <f>$G$7*C30/100</f>
        <v>1116500</v>
      </c>
    </row>
    <row r="31" spans="1:10" x14ac:dyDescent="0.25">
      <c r="A31" s="1">
        <v>4.2</v>
      </c>
      <c r="B31" s="3" t="s">
        <v>6</v>
      </c>
      <c r="C31" s="1">
        <v>10</v>
      </c>
      <c r="D31" s="6">
        <f>C31*$E$6/100</f>
        <v>544000</v>
      </c>
      <c r="E31" s="6">
        <f>$E$7*C31/100</f>
        <v>770000</v>
      </c>
      <c r="F31" s="1">
        <v>10</v>
      </c>
      <c r="G31" s="22">
        <f>$G$6*C31/100</f>
        <v>850000</v>
      </c>
      <c r="H31" s="22">
        <f>$G$7*C31/100</f>
        <v>1116500</v>
      </c>
    </row>
    <row r="32" spans="1:10" s="18" customFormat="1" x14ac:dyDescent="0.25">
      <c r="A32" s="13">
        <v>5</v>
      </c>
      <c r="B32" s="23" t="s">
        <v>7</v>
      </c>
      <c r="C32" s="13">
        <v>5</v>
      </c>
      <c r="D32" s="22">
        <f>C32*$E$6/100</f>
        <v>272000</v>
      </c>
      <c r="E32" s="22">
        <f>$E$7*C32/100</f>
        <v>385000</v>
      </c>
      <c r="F32" s="13">
        <v>5</v>
      </c>
      <c r="G32" s="22">
        <f>$G$6*C32/100</f>
        <v>425000</v>
      </c>
      <c r="H32" s="22">
        <f>$G$7*C32/100</f>
        <v>558250</v>
      </c>
    </row>
    <row r="33" spans="1:8" s="18" customFormat="1" x14ac:dyDescent="0.25">
      <c r="A33" s="13">
        <v>6</v>
      </c>
      <c r="B33" s="23" t="s">
        <v>8</v>
      </c>
      <c r="C33" s="13">
        <v>5</v>
      </c>
      <c r="D33" s="22">
        <f>C33*$E$6/100</f>
        <v>272000</v>
      </c>
      <c r="E33" s="22">
        <f>$E$7*C33/100</f>
        <v>385000</v>
      </c>
      <c r="F33" s="13">
        <v>5</v>
      </c>
      <c r="G33" s="22">
        <f>$G$6*C33/100</f>
        <v>425000</v>
      </c>
      <c r="H33" s="22">
        <f>$G$7*C33/100</f>
        <v>558250</v>
      </c>
    </row>
    <row r="34" spans="1:8" x14ac:dyDescent="0.25">
      <c r="C34" s="4">
        <f>SUM(C12:C33)</f>
        <v>100</v>
      </c>
      <c r="D34" s="24">
        <f>SUM(D12:D33)</f>
        <v>4624000</v>
      </c>
      <c r="E34" s="24">
        <f>SUM(E12:E33)</f>
        <v>6545000</v>
      </c>
      <c r="F34" s="24">
        <f t="shared" ref="F34:H34" si="7">SUM(F12:F33)</f>
        <v>100</v>
      </c>
      <c r="G34" s="24">
        <f t="shared" si="7"/>
        <v>8500000</v>
      </c>
      <c r="H34" s="24">
        <f t="shared" si="7"/>
        <v>11165000</v>
      </c>
    </row>
  </sheetData>
  <mergeCells count="2">
    <mergeCell ref="C10:E10"/>
    <mergeCell ref="F10:H10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3"/>
  <sheetViews>
    <sheetView topLeftCell="A17" workbookViewId="0">
      <selection activeCell="A33" sqref="A33:XFD33"/>
    </sheetView>
  </sheetViews>
  <sheetFormatPr defaultRowHeight="16.5" x14ac:dyDescent="0.25"/>
  <cols>
    <col min="1" max="1" width="7.28515625" style="4" customWidth="1"/>
    <col min="2" max="2" width="35.85546875" style="4" customWidth="1"/>
    <col min="3" max="3" width="11.28515625" style="4" bestFit="1" customWidth="1"/>
    <col min="4" max="4" width="14.140625" style="4" bestFit="1" customWidth="1"/>
    <col min="5" max="5" width="16" style="4" customWidth="1"/>
    <col min="6" max="6" width="11.140625" style="4" customWidth="1"/>
    <col min="7" max="7" width="17.85546875" style="4" bestFit="1" customWidth="1"/>
    <col min="8" max="8" width="20.42578125" style="4" bestFit="1" customWidth="1"/>
    <col min="9" max="16384" width="9.140625" style="4"/>
  </cols>
  <sheetData>
    <row r="2" spans="1:8" s="18" customFormat="1" x14ac:dyDescent="0.25">
      <c r="B2" s="18" t="s">
        <v>26</v>
      </c>
    </row>
    <row r="5" spans="1:8" x14ac:dyDescent="0.25">
      <c r="D5" s="33" t="s">
        <v>18</v>
      </c>
      <c r="E5" s="33" t="s">
        <v>19</v>
      </c>
      <c r="F5" s="4" t="s">
        <v>27</v>
      </c>
      <c r="G5" s="33" t="s">
        <v>19</v>
      </c>
    </row>
    <row r="6" spans="1:8" x14ac:dyDescent="0.25">
      <c r="B6" s="35" t="s">
        <v>16</v>
      </c>
      <c r="C6" s="5">
        <v>80000</v>
      </c>
      <c r="D6" s="12">
        <v>68</v>
      </c>
      <c r="E6" s="6">
        <f>D6*C6</f>
        <v>5440000</v>
      </c>
      <c r="F6" s="11">
        <v>125000</v>
      </c>
      <c r="G6" s="34">
        <f>F6*D6</f>
        <v>8500000</v>
      </c>
    </row>
    <row r="7" spans="1:8" x14ac:dyDescent="0.25">
      <c r="B7" s="35" t="s">
        <v>17</v>
      </c>
      <c r="C7" s="5">
        <v>100000</v>
      </c>
      <c r="D7" s="12">
        <v>77</v>
      </c>
      <c r="E7" s="6">
        <f>D7*C7</f>
        <v>7700000</v>
      </c>
      <c r="F7" s="11">
        <v>145000</v>
      </c>
      <c r="G7" s="34">
        <f>F7*D7</f>
        <v>11165000</v>
      </c>
    </row>
    <row r="8" spans="1:8" x14ac:dyDescent="0.25">
      <c r="B8" s="15"/>
      <c r="C8" s="16"/>
      <c r="D8" s="17"/>
      <c r="E8" s="10"/>
    </row>
    <row r="9" spans="1:8" x14ac:dyDescent="0.25">
      <c r="C9" s="8"/>
      <c r="D9" s="9"/>
      <c r="E9" s="10"/>
    </row>
    <row r="10" spans="1:8" s="26" customFormat="1" x14ac:dyDescent="0.25">
      <c r="A10" s="25"/>
      <c r="B10" s="25"/>
      <c r="C10" s="30" t="s">
        <v>33</v>
      </c>
      <c r="D10" s="31"/>
      <c r="E10" s="32"/>
      <c r="F10" s="30" t="s">
        <v>34</v>
      </c>
      <c r="G10" s="31"/>
      <c r="H10" s="32"/>
    </row>
    <row r="11" spans="1:8" s="26" customFormat="1" x14ac:dyDescent="0.25">
      <c r="A11" s="27" t="s">
        <v>21</v>
      </c>
      <c r="B11" s="27" t="s">
        <v>22</v>
      </c>
      <c r="C11" s="28" t="s">
        <v>20</v>
      </c>
      <c r="D11" s="29" t="s">
        <v>10</v>
      </c>
      <c r="E11" s="29" t="s">
        <v>11</v>
      </c>
      <c r="F11" s="28" t="s">
        <v>20</v>
      </c>
      <c r="G11" s="29" t="s">
        <v>10</v>
      </c>
      <c r="H11" s="29" t="s">
        <v>11</v>
      </c>
    </row>
    <row r="12" spans="1:8" s="18" customFormat="1" x14ac:dyDescent="0.25">
      <c r="A12" s="14">
        <v>1</v>
      </c>
      <c r="B12" s="21" t="s">
        <v>0</v>
      </c>
      <c r="C12" s="13">
        <v>25</v>
      </c>
      <c r="D12" s="22">
        <f>C12*$E$6/100</f>
        <v>1360000</v>
      </c>
      <c r="E12" s="22">
        <f>$E$7*C12/100</f>
        <v>1925000</v>
      </c>
      <c r="F12" s="13">
        <v>25</v>
      </c>
      <c r="G12" s="22">
        <f>$G$6*F12/100</f>
        <v>2125000</v>
      </c>
      <c r="H12" s="22">
        <f>$G$7*F12/100</f>
        <v>2791250</v>
      </c>
    </row>
    <row r="13" spans="1:8" s="18" customFormat="1" x14ac:dyDescent="0.25">
      <c r="A13" s="13">
        <v>2</v>
      </c>
      <c r="B13" s="23" t="s">
        <v>1</v>
      </c>
      <c r="C13" s="13"/>
      <c r="D13" s="22">
        <f t="shared" ref="D13:D23" si="0">C13*$E$6/100</f>
        <v>0</v>
      </c>
      <c r="E13" s="22">
        <f t="shared" ref="E13:E18" si="1">$E$7*C13/100</f>
        <v>0</v>
      </c>
      <c r="F13" s="13"/>
      <c r="G13" s="22">
        <f t="shared" ref="G13:G28" si="2">$G$6*F13/100</f>
        <v>0</v>
      </c>
      <c r="H13" s="22">
        <f t="shared" ref="H13:H28" si="3">$G$7*F13/100</f>
        <v>0</v>
      </c>
    </row>
    <row r="14" spans="1:8" x14ac:dyDescent="0.25">
      <c r="A14" s="1">
        <v>2.1</v>
      </c>
      <c r="B14" s="2" t="s">
        <v>12</v>
      </c>
      <c r="C14" s="1">
        <v>1.5</v>
      </c>
      <c r="D14" s="6">
        <f t="shared" si="0"/>
        <v>81600</v>
      </c>
      <c r="E14" s="6">
        <f t="shared" si="1"/>
        <v>115500</v>
      </c>
      <c r="F14" s="1">
        <v>1.5</v>
      </c>
      <c r="G14" s="22">
        <f t="shared" si="2"/>
        <v>127500</v>
      </c>
      <c r="H14" s="22">
        <f t="shared" si="3"/>
        <v>167475</v>
      </c>
    </row>
    <row r="15" spans="1:8" ht="33" x14ac:dyDescent="0.25">
      <c r="A15" s="1">
        <v>2.2000000000000002</v>
      </c>
      <c r="B15" s="2" t="s">
        <v>2</v>
      </c>
      <c r="C15" s="1">
        <v>1</v>
      </c>
      <c r="D15" s="6">
        <f t="shared" si="0"/>
        <v>54400</v>
      </c>
      <c r="E15" s="6">
        <f t="shared" si="1"/>
        <v>77000</v>
      </c>
      <c r="F15" s="1">
        <v>1</v>
      </c>
      <c r="G15" s="22">
        <f t="shared" si="2"/>
        <v>85000</v>
      </c>
      <c r="H15" s="22">
        <f t="shared" si="3"/>
        <v>111650</v>
      </c>
    </row>
    <row r="16" spans="1:8" ht="33" x14ac:dyDescent="0.25">
      <c r="A16" s="1">
        <v>2.2999999999999998</v>
      </c>
      <c r="B16" s="2" t="s">
        <v>3</v>
      </c>
      <c r="C16" s="1">
        <v>1.5</v>
      </c>
      <c r="D16" s="6">
        <f t="shared" si="0"/>
        <v>81600</v>
      </c>
      <c r="E16" s="6">
        <f t="shared" si="1"/>
        <v>115500</v>
      </c>
      <c r="F16" s="1">
        <v>1.5</v>
      </c>
      <c r="G16" s="22">
        <f t="shared" si="2"/>
        <v>127500</v>
      </c>
      <c r="H16" s="22">
        <f t="shared" si="3"/>
        <v>167475</v>
      </c>
    </row>
    <row r="17" spans="1:10" x14ac:dyDescent="0.25">
      <c r="A17" s="1">
        <v>2.4</v>
      </c>
      <c r="B17" s="2" t="s">
        <v>9</v>
      </c>
      <c r="C17" s="1">
        <v>1</v>
      </c>
      <c r="D17" s="6">
        <f t="shared" si="0"/>
        <v>54400</v>
      </c>
      <c r="E17" s="6">
        <f t="shared" si="1"/>
        <v>77000</v>
      </c>
      <c r="F17" s="1">
        <v>1</v>
      </c>
      <c r="G17" s="22">
        <f t="shared" si="2"/>
        <v>85000</v>
      </c>
      <c r="H17" s="22">
        <f t="shared" si="3"/>
        <v>111650</v>
      </c>
    </row>
    <row r="18" spans="1:10" s="18" customFormat="1" ht="49.5" x14ac:dyDescent="0.25">
      <c r="A18" s="13">
        <v>3</v>
      </c>
      <c r="B18" s="23" t="s">
        <v>4</v>
      </c>
      <c r="C18" s="13">
        <v>30</v>
      </c>
      <c r="D18" s="22">
        <f t="shared" si="0"/>
        <v>1632000</v>
      </c>
      <c r="E18" s="22">
        <f t="shared" si="1"/>
        <v>2310000</v>
      </c>
      <c r="F18" s="13"/>
      <c r="G18" s="22">
        <f t="shared" si="2"/>
        <v>0</v>
      </c>
      <c r="H18" s="22">
        <f t="shared" si="3"/>
        <v>0</v>
      </c>
    </row>
    <row r="19" spans="1:10" x14ac:dyDescent="0.25">
      <c r="A19" s="1">
        <v>3.2</v>
      </c>
      <c r="B19" s="19" t="s">
        <v>25</v>
      </c>
      <c r="C19" s="1"/>
      <c r="D19" s="20">
        <f t="shared" si="0"/>
        <v>0</v>
      </c>
      <c r="E19" s="20">
        <f>C19*$E$7/100</f>
        <v>0</v>
      </c>
      <c r="F19" s="1">
        <v>7</v>
      </c>
      <c r="G19" s="22">
        <f t="shared" si="2"/>
        <v>595000</v>
      </c>
      <c r="H19" s="22">
        <f t="shared" si="3"/>
        <v>781550</v>
      </c>
    </row>
    <row r="20" spans="1:10" x14ac:dyDescent="0.25">
      <c r="A20" s="1">
        <v>3.3</v>
      </c>
      <c r="B20" s="19" t="s">
        <v>24</v>
      </c>
      <c r="C20" s="1"/>
      <c r="D20" s="20">
        <f t="shared" si="0"/>
        <v>0</v>
      </c>
      <c r="E20" s="20">
        <f>C20*$E$7/100</f>
        <v>0</v>
      </c>
      <c r="F20" s="1">
        <v>5</v>
      </c>
      <c r="G20" s="22">
        <f t="shared" si="2"/>
        <v>425000</v>
      </c>
      <c r="H20" s="22">
        <f t="shared" si="3"/>
        <v>558250</v>
      </c>
    </row>
    <row r="21" spans="1:10" x14ac:dyDescent="0.25">
      <c r="A21" s="1">
        <v>3.4</v>
      </c>
      <c r="B21" s="19" t="s">
        <v>14</v>
      </c>
      <c r="C21" s="1"/>
      <c r="D21" s="20">
        <f t="shared" si="0"/>
        <v>0</v>
      </c>
      <c r="E21" s="20">
        <f t="shared" ref="E21:E23" si="4">C21*$E$7/100</f>
        <v>0</v>
      </c>
      <c r="F21" s="1">
        <v>6</v>
      </c>
      <c r="G21" s="22">
        <f t="shared" si="2"/>
        <v>510000</v>
      </c>
      <c r="H21" s="22">
        <f t="shared" si="3"/>
        <v>669900</v>
      </c>
    </row>
    <row r="22" spans="1:10" x14ac:dyDescent="0.25">
      <c r="A22" s="1">
        <v>3.5</v>
      </c>
      <c r="B22" s="19" t="s">
        <v>15</v>
      </c>
      <c r="C22" s="1"/>
      <c r="D22" s="20">
        <f t="shared" si="0"/>
        <v>0</v>
      </c>
      <c r="E22" s="20">
        <f t="shared" si="4"/>
        <v>0</v>
      </c>
      <c r="F22" s="1">
        <v>10</v>
      </c>
      <c r="G22" s="22">
        <f t="shared" si="2"/>
        <v>850000</v>
      </c>
      <c r="H22" s="22">
        <f t="shared" si="3"/>
        <v>1116500</v>
      </c>
    </row>
    <row r="23" spans="1:10" x14ac:dyDescent="0.25">
      <c r="A23" s="1">
        <v>3.6</v>
      </c>
      <c r="B23" s="19" t="s">
        <v>23</v>
      </c>
      <c r="C23" s="1"/>
      <c r="D23" s="20">
        <f t="shared" si="0"/>
        <v>0</v>
      </c>
      <c r="E23" s="20">
        <f t="shared" si="4"/>
        <v>0</v>
      </c>
      <c r="F23" s="1">
        <v>2</v>
      </c>
      <c r="G23" s="22">
        <f t="shared" si="2"/>
        <v>170000</v>
      </c>
      <c r="H23" s="22">
        <f t="shared" si="3"/>
        <v>223300</v>
      </c>
    </row>
    <row r="24" spans="1:10" s="18" customFormat="1" ht="37.5" x14ac:dyDescent="0.3">
      <c r="A24" s="13">
        <v>4</v>
      </c>
      <c r="B24" s="38" t="s">
        <v>28</v>
      </c>
      <c r="C24" s="39">
        <v>15</v>
      </c>
      <c r="D24" s="40"/>
      <c r="E24" s="13"/>
      <c r="F24" s="13"/>
      <c r="G24" s="22">
        <f t="shared" si="2"/>
        <v>0</v>
      </c>
      <c r="H24" s="22">
        <f t="shared" si="3"/>
        <v>0</v>
      </c>
      <c r="I24" s="36"/>
      <c r="J24" s="36"/>
    </row>
    <row r="25" spans="1:10" ht="18.75" x14ac:dyDescent="0.3">
      <c r="A25" s="1">
        <v>4.0999999999999996</v>
      </c>
      <c r="B25" s="37" t="s">
        <v>29</v>
      </c>
      <c r="C25" s="1"/>
      <c r="D25" s="19"/>
      <c r="E25" s="1"/>
      <c r="F25" s="1">
        <v>3</v>
      </c>
      <c r="G25" s="22">
        <f t="shared" si="2"/>
        <v>255000</v>
      </c>
      <c r="H25" s="22">
        <f t="shared" si="3"/>
        <v>334950</v>
      </c>
      <c r="I25" s="36"/>
      <c r="J25" s="36"/>
    </row>
    <row r="26" spans="1:10" ht="18.75" x14ac:dyDescent="0.3">
      <c r="A26" s="1">
        <v>4.2</v>
      </c>
      <c r="B26" s="37" t="s">
        <v>30</v>
      </c>
      <c r="C26" s="1"/>
      <c r="D26" s="19"/>
      <c r="E26" s="1"/>
      <c r="F26" s="1">
        <v>5</v>
      </c>
      <c r="G26" s="22">
        <f t="shared" si="2"/>
        <v>425000</v>
      </c>
      <c r="H26" s="22">
        <f t="shared" si="3"/>
        <v>558250</v>
      </c>
      <c r="I26" s="36"/>
      <c r="J26" s="36"/>
    </row>
    <row r="27" spans="1:10" ht="18.75" x14ac:dyDescent="0.3">
      <c r="A27" s="1">
        <v>4.3</v>
      </c>
      <c r="B27" s="37" t="s">
        <v>31</v>
      </c>
      <c r="C27" s="1"/>
      <c r="D27" s="19"/>
      <c r="E27" s="1"/>
      <c r="F27" s="1">
        <v>5</v>
      </c>
      <c r="G27" s="22">
        <f t="shared" si="2"/>
        <v>425000</v>
      </c>
      <c r="H27" s="22">
        <f t="shared" si="3"/>
        <v>558250</v>
      </c>
      <c r="I27" s="36"/>
      <c r="J27" s="36"/>
    </row>
    <row r="28" spans="1:10" s="18" customFormat="1" ht="18.75" x14ac:dyDescent="0.3">
      <c r="A28" s="13">
        <v>4.4000000000000004</v>
      </c>
      <c r="B28" s="37" t="s">
        <v>32</v>
      </c>
      <c r="C28" s="1"/>
      <c r="E28" s="13"/>
      <c r="F28" s="1">
        <v>2</v>
      </c>
      <c r="G28" s="22">
        <f t="shared" si="2"/>
        <v>170000</v>
      </c>
      <c r="H28" s="22">
        <f t="shared" si="3"/>
        <v>223300</v>
      </c>
      <c r="I28" s="36">
        <f>$G$6*E28/100</f>
        <v>0</v>
      </c>
      <c r="J28" s="36">
        <f>$G$7*E28/100</f>
        <v>0</v>
      </c>
    </row>
    <row r="29" spans="1:10" s="18" customFormat="1" x14ac:dyDescent="0.25">
      <c r="A29" s="13">
        <v>5</v>
      </c>
      <c r="B29" s="23" t="s">
        <v>13</v>
      </c>
      <c r="C29" s="1"/>
      <c r="D29" s="23"/>
      <c r="E29" s="13"/>
      <c r="F29" s="1"/>
      <c r="G29" s="22"/>
      <c r="H29" s="7"/>
      <c r="I29" s="36"/>
      <c r="J29" s="36"/>
    </row>
    <row r="30" spans="1:10" x14ac:dyDescent="0.25">
      <c r="A30" s="1">
        <v>5.0999999999999996</v>
      </c>
      <c r="B30" s="3" t="s">
        <v>5</v>
      </c>
      <c r="C30" s="1">
        <v>10</v>
      </c>
      <c r="D30" s="6">
        <f>C30*$E$6/100</f>
        <v>544000</v>
      </c>
      <c r="E30" s="6">
        <f>$E$7*C30/100</f>
        <v>770000</v>
      </c>
      <c r="F30" s="1">
        <v>10</v>
      </c>
      <c r="G30" s="22">
        <f>$G$6*C30/100</f>
        <v>850000</v>
      </c>
      <c r="H30" s="22">
        <f>$G$7*C30/100</f>
        <v>1116500</v>
      </c>
    </row>
    <row r="31" spans="1:10" x14ac:dyDescent="0.25">
      <c r="A31" s="1">
        <v>5.2</v>
      </c>
      <c r="B31" s="3" t="s">
        <v>6</v>
      </c>
      <c r="C31" s="1">
        <v>10</v>
      </c>
      <c r="D31" s="6">
        <f>C31*$E$6/100</f>
        <v>544000</v>
      </c>
      <c r="E31" s="6">
        <f>$E$7*C31/100</f>
        <v>770000</v>
      </c>
      <c r="F31" s="1">
        <v>10</v>
      </c>
      <c r="G31" s="22">
        <f>$G$6*C31/100</f>
        <v>850000</v>
      </c>
      <c r="H31" s="22">
        <f>$G$7*C31/100</f>
        <v>1116500</v>
      </c>
    </row>
    <row r="32" spans="1:10" s="18" customFormat="1" x14ac:dyDescent="0.25">
      <c r="A32" s="13">
        <v>6</v>
      </c>
      <c r="B32" s="23" t="s">
        <v>7</v>
      </c>
      <c r="C32" s="13">
        <v>5</v>
      </c>
      <c r="D32" s="22">
        <f>C32*$E$6/100</f>
        <v>272000</v>
      </c>
      <c r="E32" s="22">
        <f>$E$7*C32/100</f>
        <v>385000</v>
      </c>
      <c r="F32" s="13">
        <v>5</v>
      </c>
      <c r="G32" s="22">
        <f>$G$6*C32/100</f>
        <v>425000</v>
      </c>
      <c r="H32" s="22">
        <f>$G$7*C32/100</f>
        <v>558250</v>
      </c>
    </row>
    <row r="33" spans="3:8" x14ac:dyDescent="0.25">
      <c r="C33" s="4">
        <f>SUM(C12:C32)</f>
        <v>100</v>
      </c>
      <c r="D33" s="24">
        <f>SUM(D12:D32)</f>
        <v>4624000</v>
      </c>
      <c r="E33" s="24">
        <f>SUM(E12:E32)</f>
        <v>6545000</v>
      </c>
      <c r="F33" s="24">
        <f>SUM(F12:F32)</f>
        <v>100</v>
      </c>
      <c r="G33" s="24">
        <f>SUM(G12:G32)</f>
        <v>8500000</v>
      </c>
      <c r="H33" s="24">
        <f>SUM(H12:H32)</f>
        <v>11165000</v>
      </c>
    </row>
  </sheetData>
  <mergeCells count="2">
    <mergeCell ref="C10:E10"/>
    <mergeCell ref="F10:H10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P A 1</vt:lpstr>
      <vt:lpstr>P a 2</vt:lpstr>
      <vt:lpstr>Sheet2</vt:lpstr>
      <vt:lpstr>Sheet3</vt:lpstr>
      <vt:lpstr>'P A 1'!_GoBack</vt:lpstr>
      <vt:lpstr>'P a 2'!_GoBack</vt:lpstr>
    </vt:vector>
  </TitlesOfParts>
  <Company>Version 5.1 build 2600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User</cp:lastModifiedBy>
  <dcterms:created xsi:type="dcterms:W3CDTF">2015-04-18T14:56:23Z</dcterms:created>
  <dcterms:modified xsi:type="dcterms:W3CDTF">2015-05-15T10:33:11Z</dcterms:modified>
</cp:coreProperties>
</file>